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4000" windowHeight="9285"/>
  </bookViews>
  <sheets>
    <sheet name="Trans_Multifreq" sheetId="1" r:id="rId1"/>
  </sheets>
  <calcPr calcId="162913"/>
</workbook>
</file>

<file path=xl/calcChain.xml><?xml version="1.0" encoding="utf-8"?>
<calcChain xmlns="http://schemas.openxmlformats.org/spreadsheetml/2006/main">
  <c r="E6" i="1" l="1"/>
  <c r="D6" i="1" s="1"/>
  <c r="E8" i="1" l="1"/>
  <c r="D8" i="1" s="1"/>
  <c r="E10" i="1"/>
  <c r="D10" i="1" s="1"/>
  <c r="E2" i="1" l="1"/>
  <c r="D2" i="1" s="1"/>
  <c r="E3" i="1"/>
  <c r="D3" i="1" s="1"/>
  <c r="E4" i="1"/>
  <c r="D4" i="1" s="1"/>
  <c r="E11" i="1"/>
  <c r="D11" i="1" s="1"/>
  <c r="E9" i="1"/>
  <c r="D9" i="1" s="1"/>
  <c r="E12" i="1"/>
  <c r="D12" i="1" s="1"/>
  <c r="E7" i="1" l="1"/>
  <c r="D7" i="1" s="1"/>
  <c r="E5" i="1"/>
  <c r="D5" i="1" s="1"/>
</calcChain>
</file>

<file path=xl/sharedStrings.xml><?xml version="1.0" encoding="utf-8"?>
<sst xmlns="http://schemas.openxmlformats.org/spreadsheetml/2006/main" count="5" uniqueCount="5">
  <si>
    <t>F, MHz</t>
  </si>
  <si>
    <t>Zin (Re)</t>
  </si>
  <si>
    <t>Zin (Im)</t>
  </si>
  <si>
    <t>SWR</t>
  </si>
  <si>
    <t>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</si>
</sst>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9"/>
      <color rgb="FF000000"/>
      <name val="Calibri"/>
    </font>
    <font>
      <sz val="9"/>
      <name val="Calibri"/>
    </font>
  </fonts>
  <fills count="5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FF00"/>
        <bgColor rgb="FF00FF00"/>
      </patternFill>
    </fill>
    <fill>
      <patternFill patternType="solid">
        <fgColor theme="4"/>
        <bgColor rgb="FFFF0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0" fillId="0" borderId="0" xfId="0" applyFont="1"/>
    <xf numFmtId="0" fontId="4" fillId="0" borderId="0" xfId="0" applyFont="1"/>
    <xf numFmtId="0" fontId="1" fillId="2" borderId="0" xfId="0" applyFont="1" applyFill="1" applyAlignment="1"/>
    <xf numFmtId="0" fontId="0" fillId="0" borderId="0" xfId="0"/>
    <xf numFmtId="164" fontId="1" fillId="3" borderId="0" xfId="0" applyNumberFormat="1" applyFont="1" applyFill="1"/>
    <xf numFmtId="164" fontId="1" fillId="4" borderId="0" xfId="0" applyNumberFormat="1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c:style val="2"/>
  <c:chart>
    <c:title>
      <c:tx>
        <c:rich>
          <a:bodyPr/>
          <a:lstStyle/>
          <a:p>
            <a:pPr lvl="0">
              <a:defRPr b="0"/>
            </a:pPr>
            <a:r>
              <a:rPr lang="en-US"/>
              <a:t>SWR/F, MHz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Trans_Multifreq!$D$1</c:f>
              <c:strCache>
                <c:ptCount val="1"/>
                <c:pt idx="0">
                  <c:v>SWR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Trans_Multifreq!$A$2:$A$12</c:f>
              <c:numCache>
                <c:formatCode>General</c:formatCode>
                <c:ptCount val="1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</c:numCache>
            </c:numRef>
          </c:xVal>
          <c:yVal>
            <c:numRef>
              <c:f>Trans_Multifreq!$D$2:$D$12</c:f>
              <c:numCache>
                <c:formatCode>0.000</c:formatCode>
                <c:ptCount val="11"/>
                <c:pt idx="0">
                  <c:v>1.7621654628260739</c:v>
                </c:pt>
                <c:pt idx="1">
                  <c:v>1.668377409990816</c:v>
                </c:pt>
                <c:pt idx="2">
                  <c:v>1.5886526491123665</c:v>
                </c:pt>
                <c:pt idx="3">
                  <c:v>1.5307797703468504</c:v>
                </c:pt>
                <c:pt idx="4">
                  <c:v>1.5039825265345739</c:v>
                </c:pt>
                <c:pt idx="5">
                  <c:v>1.5164498463428924</c:v>
                </c:pt>
                <c:pt idx="6">
                  <c:v>1.5718155381181362</c:v>
                </c:pt>
                <c:pt idx="7">
                  <c:v>1.6684857325418658</c:v>
                </c:pt>
                <c:pt idx="8">
                  <c:v>1.8023876769708818</c:v>
                </c:pt>
                <c:pt idx="9">
                  <c:v>1.969450551749002</c:v>
                </c:pt>
                <c:pt idx="10">
                  <c:v>2.166225537215241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91-47BF-A4C0-577D2C9F7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77796720"/>
        <c:axId val="-377795632"/>
      </c:scatterChart>
      <c:valAx>
        <c:axId val="-37779672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rPr lang="en-US"/>
                  <a:t>F, MHz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uk-UA"/>
          </a:p>
        </c:txPr>
        <c:crossAx val="-377795632"/>
        <c:crosses val="autoZero"/>
        <c:crossBetween val="midCat"/>
      </c:valAx>
      <c:valAx>
        <c:axId val="-377795632"/>
        <c:scaling>
          <c:orientation val="minMax"/>
          <c:max val="2"/>
          <c:min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rPr lang="en-US"/>
                  <a:t>SWR</a:t>
                </a:r>
              </a:p>
            </c:rich>
          </c:tx>
          <c:layout/>
          <c:overlay val="0"/>
        </c:title>
        <c:numFmt formatCode="0.000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uk-UA"/>
          </a:p>
        </c:txPr>
        <c:crossAx val="-37779672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400050</xdr:colOff>
      <xdr:row>0</xdr:row>
      <xdr:rowOff>85725</xdr:rowOff>
    </xdr:from>
    <xdr:ext cx="4524375" cy="2771774"/>
    <xdr:graphicFrame macro="">
      <xdr:nvGraphicFramePr>
        <xdr:cNvPr id="2" name="Chart 1" title="Діаграм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200025</xdr:colOff>
      <xdr:row>12</xdr:row>
      <xdr:rowOff>85725</xdr:rowOff>
    </xdr:from>
    <xdr:ext cx="3600450" cy="2838450"/>
    <xdr:pic>
      <xdr:nvPicPr>
        <xdr:cNvPr id="6" name="image6.gif" title="Зображення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5" y="2371725"/>
          <a:ext cx="3600450" cy="28384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001"/>
  <sheetViews>
    <sheetView tabSelected="1" workbookViewId="0">
      <selection activeCell="J20" sqref="J20"/>
    </sheetView>
  </sheetViews>
  <sheetFormatPr defaultColWidth="14.42578125" defaultRowHeight="15" customHeight="1" x14ac:dyDescent="0.25"/>
  <cols>
    <col min="1" max="12" width="8.7109375" customWidth="1"/>
  </cols>
  <sheetData>
    <row r="1" spans="1:12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6">
        <v>75</v>
      </c>
      <c r="G1" s="4"/>
      <c r="H1" s="4"/>
      <c r="I1" s="4"/>
      <c r="J1" s="4"/>
      <c r="K1" s="4"/>
      <c r="L1" s="4"/>
    </row>
    <row r="2" spans="1:12" x14ac:dyDescent="0.25">
      <c r="A2" s="7">
        <v>600</v>
      </c>
      <c r="B2" s="8">
        <v>44.520003333027098</v>
      </c>
      <c r="C2" s="8">
        <v>13.102217566091401</v>
      </c>
      <c r="D2" s="9">
        <f t="shared" ref="D2:D12" si="0">(1+E2)/(1-E2)</f>
        <v>1.7621654628260739</v>
      </c>
      <c r="E2" s="5">
        <f>SQRT(((B2-$F$1)*(B2-$F$1)+C2*C2)/((B2+$F$1)*(B2+$F$1)+C2*C2))</f>
        <v>0.27593041513388339</v>
      </c>
    </row>
    <row r="3" spans="1:12" x14ac:dyDescent="0.25">
      <c r="A3" s="7">
        <v>610</v>
      </c>
      <c r="B3" s="8">
        <v>47.020015475064902</v>
      </c>
      <c r="C3" s="8">
        <v>12.703703515831</v>
      </c>
      <c r="D3" s="9">
        <f t="shared" si="0"/>
        <v>1.668377409990816</v>
      </c>
      <c r="E3" s="5">
        <f>SQRT(((B3-$F$1)*(B3-$F$1)+C3*C3)/((B3+$F$1)*(B3+$F$1)+C3*C3))</f>
        <v>0.25048083808846078</v>
      </c>
    </row>
    <row r="4" spans="1:12" x14ac:dyDescent="0.25">
      <c r="A4" s="7">
        <v>620</v>
      </c>
      <c r="B4" s="8">
        <v>49.091351144498198</v>
      </c>
      <c r="C4" s="8">
        <v>11.4811061725391</v>
      </c>
      <c r="D4" s="9">
        <f t="shared" si="0"/>
        <v>1.5886526491123665</v>
      </c>
      <c r="E4" s="5">
        <f>SQRT(((B4-$F$1)*(B4-$F$1)+C4*C4)/((B4+$F$1)*(B4+$F$1)+C4*C4))</f>
        <v>0.22739731006947267</v>
      </c>
    </row>
    <row r="5" spans="1:12" x14ac:dyDescent="0.25">
      <c r="A5" s="7">
        <v>630</v>
      </c>
      <c r="B5" s="8">
        <v>50.411673631320298</v>
      </c>
      <c r="C5" s="8">
        <v>9.5526228228567298</v>
      </c>
      <c r="D5" s="9">
        <f t="shared" si="0"/>
        <v>1.5307797703468504</v>
      </c>
      <c r="E5" s="5">
        <f>SQRT(((B5-$F$1)*(B5-$F$1)+C5*C5)/((B5+$F$1)*(B5+$F$1)+C5*C5))</f>
        <v>0.20972973490858332</v>
      </c>
    </row>
    <row r="6" spans="1:12" x14ac:dyDescent="0.25">
      <c r="A6" s="7">
        <v>640</v>
      </c>
      <c r="B6" s="8">
        <v>50.701525859384603</v>
      </c>
      <c r="C6" s="8">
        <v>7.1961372220125597</v>
      </c>
      <c r="D6" s="9">
        <f t="shared" si="0"/>
        <v>1.5039825265345739</v>
      </c>
      <c r="E6" s="5">
        <f>SQRT(((B6-$F$1)*(B6-$F$1)+C6*C6)/((B6+$F$1)*(B6+$F$1)+C6*C6))</f>
        <v>0.2012723815737118</v>
      </c>
    </row>
    <row r="7" spans="1:12" x14ac:dyDescent="0.25">
      <c r="A7" s="7">
        <v>650</v>
      </c>
      <c r="B7" s="8">
        <v>49.820948784238198</v>
      </c>
      <c r="C7" s="8">
        <v>4.8188553299263504</v>
      </c>
      <c r="D7" s="9">
        <f t="shared" si="0"/>
        <v>1.5164498463428924</v>
      </c>
      <c r="E7" s="5">
        <f>SQRT(((B7-$F$1)*(B7-$F$1)+C7*C7)/((B7+$F$1)*(B7+$F$1)+C7*C7))</f>
        <v>0.20522954077286257</v>
      </c>
    </row>
    <row r="8" spans="1:12" x14ac:dyDescent="0.25">
      <c r="A8" s="7">
        <v>660</v>
      </c>
      <c r="B8" s="8">
        <v>47.8324041751099</v>
      </c>
      <c r="C8" s="8">
        <v>2.8614657898989702</v>
      </c>
      <c r="D8" s="9">
        <f t="shared" si="0"/>
        <v>1.5718155381181362</v>
      </c>
      <c r="E8" s="5">
        <f>SQRT(((B8-$F$1)*(B8-$F$1)+C8*C8)/((B8+$F$1)*(B8+$F$1)+C8*C8))</f>
        <v>0.22233925009122088</v>
      </c>
    </row>
    <row r="9" spans="1:12" x14ac:dyDescent="0.25">
      <c r="A9" s="7">
        <v>670</v>
      </c>
      <c r="B9" s="8">
        <v>44.986102130918098</v>
      </c>
      <c r="C9" s="8">
        <v>1.67879570101338</v>
      </c>
      <c r="D9" s="9">
        <f t="shared" si="0"/>
        <v>1.6684857325418658</v>
      </c>
      <c r="E9" s="5">
        <f>SQRT(((B9-$F$1)*(B9-$F$1)+C9*C9)/((B9+$F$1)*(B9+$F$1)+C9*C9))</f>
        <v>0.25051126351914188</v>
      </c>
    </row>
    <row r="10" spans="1:12" x14ac:dyDescent="0.25">
      <c r="A10" s="7">
        <v>680</v>
      </c>
      <c r="B10" s="8">
        <v>41.634286464819098</v>
      </c>
      <c r="C10" s="8">
        <v>1.46095867471234</v>
      </c>
      <c r="D10" s="9">
        <f t="shared" si="0"/>
        <v>1.8023876769708818</v>
      </c>
      <c r="E10" s="5">
        <f>SQRT(((B10-$F$1)*(B10-$F$1)+C10*C10)/((B10+$F$1)*(B10+$F$1)+C10*C10))</f>
        <v>0.28632286801881307</v>
      </c>
    </row>
    <row r="11" spans="1:12" x14ac:dyDescent="0.25">
      <c r="A11" s="7">
        <v>690</v>
      </c>
      <c r="B11" s="8">
        <v>38.126974097458202</v>
      </c>
      <c r="C11" s="8">
        <v>2.22769233833138</v>
      </c>
      <c r="D11" s="9">
        <f t="shared" si="0"/>
        <v>1.969450551749002</v>
      </c>
      <c r="E11" s="5">
        <f>SQRT(((B11-$F$1)*(B11-$F$1)+C11*C11)/((B11+$F$1)*(B11+$F$1)+C11*C11))</f>
        <v>0.32647472482005024</v>
      </c>
    </row>
    <row r="12" spans="1:12" x14ac:dyDescent="0.25">
      <c r="A12" s="7">
        <v>700</v>
      </c>
      <c r="B12" s="8">
        <v>34.740175146512399</v>
      </c>
      <c r="C12" s="8">
        <v>3.8779806070701901</v>
      </c>
      <c r="D12" s="9">
        <f t="shared" si="0"/>
        <v>2.166225537215241</v>
      </c>
      <c r="E12" s="5">
        <f>SQRT(((B12-$F$1)*(B12-$F$1)+C12*C12)/((B12+$F$1)*(B12+$F$1)+C12*C12))</f>
        <v>0.36833305887645645</v>
      </c>
    </row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Trans_Multifreq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Yura</dc:creator>
  <cp:lastModifiedBy>Yura</cp:lastModifiedBy>
  <dcterms:created xsi:type="dcterms:W3CDTF">2018-12-31T14:27:18Z</dcterms:created>
  <dcterms:modified xsi:type="dcterms:W3CDTF">2019-07-03T17:43:41Z</dcterms:modified>
</cp:coreProperties>
</file>